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olatore" sheetId="1" state="visible" r:id="rId1"/>
    <sheet name="Lotto" sheetId="2" state="visible" r:id="rId2"/>
    <sheet name="Scheda di lavorazion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12">
    <font>
      <name val="Calibri"/>
      <family val="2"/>
      <color theme="1"/>
      <sz val="11"/>
      <scheme val="minor"/>
    </font>
    <font>
      <name val="Georgia"/>
      <b val="1"/>
      <color rgb="00A45F36"/>
      <sz val="20"/>
    </font>
    <font>
      <i val="1"/>
      <color rgb="002B2520"/>
      <sz val="10"/>
    </font>
    <font>
      <b val="1"/>
      <color rgb="005A5E45"/>
    </font>
    <font>
      <b val="1"/>
    </font>
    <font>
      <sz val="11"/>
    </font>
    <font>
      <color rgb="002B2520"/>
      <sz val="11"/>
    </font>
    <font>
      <b val="1"/>
      <sz val="12"/>
    </font>
    <font>
      <b val="1"/>
      <color rgb="002B2520"/>
      <sz val="12"/>
    </font>
    <font>
      <b val="1"/>
      <color rgb="00A45F36"/>
      <sz val="12"/>
    </font>
    <font>
      <i val="1"/>
      <color rgb="008C8278"/>
      <sz val="9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FFF3B8"/>
      </patternFill>
    </fill>
    <fill>
      <patternFill patternType="solid">
        <fgColor rgb="00E6E8DC"/>
      </patternFill>
    </fill>
    <fill>
      <patternFill patternType="solid">
        <fgColor rgb="00EBE3D8"/>
      </patternFill>
    </fill>
  </fills>
  <borders count="2">
    <border>
      <left/>
      <right/>
      <top/>
      <bottom/>
      <diagonal/>
    </border>
    <border>
      <left style="thin">
        <color rgb="00DDD3C6"/>
      </left>
      <right style="thin">
        <color rgb="00DDD3C6"/>
      </right>
      <top style="thin">
        <color rgb="00DDD3C6"/>
      </top>
      <bottom style="thin">
        <color rgb="00DDD3C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164" fontId="4" fillId="2" borderId="1" pivotButton="0" quotePrefix="0" xfId="0"/>
    <xf numFmtId="1" fontId="4" fillId="2" borderId="1" pivotButton="0" quotePrefix="0" xfId="0"/>
    <xf numFmtId="9" fontId="4" fillId="2" borderId="1" pivotButton="0" quotePrefix="0" xfId="0"/>
    <xf numFmtId="0" fontId="5" fillId="0" borderId="1" pivotButton="0" quotePrefix="0" xfId="0"/>
    <xf numFmtId="164" fontId="6" fillId="0" borderId="1" pivotButton="0" quotePrefix="0" xfId="0"/>
    <xf numFmtId="0" fontId="7" fillId="0" borderId="1" pivotButton="0" quotePrefix="0" xfId="0"/>
    <xf numFmtId="164" fontId="8" fillId="3" borderId="1" pivotButton="0" quotePrefix="0" xfId="0"/>
    <xf numFmtId="164" fontId="9" fillId="3" borderId="1" pivotButton="0" quotePrefix="0" xfId="0"/>
    <xf numFmtId="0" fontId="10" fillId="0" borderId="0" pivotButton="0" quotePrefix="0" xfId="0"/>
    <xf numFmtId="0" fontId="11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85800" cy="6858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85800" cy="6858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85800" cy="6858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2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46" customWidth="1" min="2" max="2"/>
    <col width="16" customWidth="1" min="3" max="3"/>
  </cols>
  <sheetData>
    <row r="1" ht="62" customHeight="1">
      <c r="B1" s="1" t="inlineStr">
        <is>
          <t>CALCOLATORE DEI PREZZI</t>
        </is>
      </c>
    </row>
    <row r="2">
      <c r="B2" s="2" t="inlineStr">
        <is>
          <t>Compila solo le celle gialle: il resto si calcola da solo.</t>
        </is>
      </c>
    </row>
    <row r="4">
      <c r="B4" s="3" t="inlineStr">
        <is>
          <t>DATI DA COMPILARE</t>
        </is>
      </c>
    </row>
    <row r="5">
      <c r="B5" s="4" t="inlineStr">
        <is>
          <t>Prezzo della confezione di gesso</t>
        </is>
      </c>
      <c r="C5" s="5" t="n">
        <v>12</v>
      </c>
    </row>
    <row r="6">
      <c r="B6" s="4" t="inlineStr">
        <is>
          <t>Peso della confezione (g)</t>
        </is>
      </c>
      <c r="C6" s="6" t="n">
        <v>1000</v>
      </c>
    </row>
    <row r="7">
      <c r="B7" s="4" t="inlineStr">
        <is>
          <t>Grammi di polvere per pezzo</t>
        </is>
      </c>
      <c r="C7" s="6" t="n">
        <v>35</v>
      </c>
    </row>
    <row r="8">
      <c r="B8" s="4" t="inlineStr">
        <is>
          <t>Prezzo del flacone di fragranza</t>
        </is>
      </c>
      <c r="C8" s="5" t="n">
        <v>8</v>
      </c>
    </row>
    <row r="9">
      <c r="B9" s="4" t="inlineStr">
        <is>
          <t>Millilitri del flacone</t>
        </is>
      </c>
      <c r="C9" s="6" t="n">
        <v>10</v>
      </c>
    </row>
    <row r="10">
      <c r="B10" s="4" t="inlineStr">
        <is>
          <t>Gocce per pezzo (20 gocce ≈ 1 ml)</t>
        </is>
      </c>
      <c r="C10" s="6" t="n">
        <v>6</v>
      </c>
    </row>
    <row r="11">
      <c r="B11" s="4" t="inlineStr">
        <is>
          <t>Cordoncino o nastro per pezzo</t>
        </is>
      </c>
      <c r="C11" s="5" t="n">
        <v>0.1</v>
      </c>
    </row>
    <row r="12">
      <c r="B12" s="4" t="inlineStr">
        <is>
          <t>Packaging per pezzo</t>
        </is>
      </c>
      <c r="C12" s="5" t="n">
        <v>0.35</v>
      </c>
    </row>
    <row r="13">
      <c r="B13" s="4" t="inlineStr">
        <is>
          <t>Altri costi per pezzo</t>
        </is>
      </c>
      <c r="C13" s="5" t="n">
        <v>0.05</v>
      </c>
    </row>
    <row r="14">
      <c r="B14" s="4" t="inlineStr">
        <is>
          <t>Pezzi imperfetti (%)</t>
        </is>
      </c>
      <c r="C14" s="7" t="n">
        <v>0.1</v>
      </c>
    </row>
    <row r="15">
      <c r="B15" s="4" t="inlineStr">
        <is>
          <t>Minuti di lavoro per pezzo</t>
        </is>
      </c>
      <c r="C15" s="6" t="n">
        <v>4</v>
      </c>
    </row>
    <row r="16">
      <c r="B16" s="4" t="inlineStr">
        <is>
          <t>Valore della tua ora</t>
        </is>
      </c>
      <c r="C16" s="5" t="n">
        <v>12</v>
      </c>
    </row>
    <row r="17">
      <c r="B17" s="4" t="inlineStr">
        <is>
          <t>Margine (%)</t>
        </is>
      </c>
      <c r="C17" s="7" t="n">
        <v>0.5</v>
      </c>
    </row>
    <row r="19">
      <c r="B19" s="3" t="inlineStr">
        <is>
          <t>RISULTATI (per pezzo)</t>
        </is>
      </c>
    </row>
    <row r="20">
      <c r="B20" s="8" t="inlineStr">
        <is>
          <t>Costo del gesso</t>
        </is>
      </c>
      <c r="C20" s="9">
        <f>C5/C6*C7</f>
        <v/>
      </c>
    </row>
    <row r="21">
      <c r="B21" s="8" t="inlineStr">
        <is>
          <t>Costo della fragranza</t>
        </is>
      </c>
      <c r="C21" s="9">
        <f>C8/C9*(C10/20)</f>
        <v/>
      </c>
    </row>
    <row r="22">
      <c r="B22" s="8" t="inlineStr">
        <is>
          <t>Costo dei materiali</t>
        </is>
      </c>
      <c r="C22" s="9">
        <f>C20+C21+C11+C12+C13</f>
        <v/>
      </c>
    </row>
    <row r="23">
      <c r="B23" s="8" t="inlineStr">
        <is>
          <t>Materiali con pezzi imperfetti</t>
        </is>
      </c>
      <c r="C23" s="9">
        <f>C22/(1-C14)</f>
        <v/>
      </c>
    </row>
    <row r="24">
      <c r="B24" s="8" t="inlineStr">
        <is>
          <t>Costo del lavoro</t>
        </is>
      </c>
      <c r="C24" s="9">
        <f>C15/60*C16</f>
        <v/>
      </c>
    </row>
    <row r="25">
      <c r="B25" s="10" t="inlineStr">
        <is>
          <t>COSTO TOTALE PER PEZZO</t>
        </is>
      </c>
      <c r="C25" s="11">
        <f>C23+C24</f>
        <v/>
      </c>
    </row>
    <row r="26">
      <c r="B26" s="10" t="inlineStr">
        <is>
          <t>PREZZO CONSIGLIATO PER PEZZO</t>
        </is>
      </c>
      <c r="C26" s="12">
        <f>C25*(1+C17)</f>
        <v/>
      </c>
    </row>
    <row r="28">
      <c r="B28" s="13" t="inlineStr">
        <is>
          <t>Prezzi indicativi: adattali al tuo mercato, alla qualità dei materiali e al tipo di cliente.</t>
        </is>
      </c>
    </row>
  </sheetData>
  <dataValidations count="1">
    <dataValidation sqref="C14" showDropDown="0" showInputMessage="0" showErrorMessage="0" allowBlank="0" type="decimal" operator="between">
      <formula1>0</formula1>
      <formula2>0.9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C1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50" customWidth="1" min="2" max="2"/>
    <col width="16" customWidth="1" min="3" max="3"/>
  </cols>
  <sheetData>
    <row r="1" ht="62" customHeight="1">
      <c r="B1" s="1" t="inlineStr">
        <is>
          <t>PREVENTIVO PER UN LOTTO</t>
        </is>
      </c>
    </row>
    <row r="2">
      <c r="B2" s="2" t="inlineStr">
        <is>
          <t>Compila solo le celle gialle: il resto si calcola da solo.</t>
        </is>
      </c>
    </row>
    <row r="5">
      <c r="B5" s="4" t="inlineStr">
        <is>
          <t>Numero di pezzi</t>
        </is>
      </c>
      <c r="C5" s="6" t="n">
        <v>60</v>
      </c>
    </row>
    <row r="6">
      <c r="B6" s="4" t="inlineStr">
        <is>
          <t>Sconto quantità (%)</t>
        </is>
      </c>
      <c r="C6" s="7" t="n">
        <v>0.1</v>
      </c>
    </row>
    <row r="7">
      <c r="B7" s="4" t="inlineStr">
        <is>
          <t>Consegna o spedizione</t>
        </is>
      </c>
      <c r="C7" s="5" t="n">
        <v>10</v>
      </c>
    </row>
    <row r="8">
      <c r="B8" s="4" t="inlineStr">
        <is>
          <t>Personalizzazione per pezzo (iniziali, data…)</t>
        </is>
      </c>
      <c r="C8" s="5" t="n">
        <v>0.4</v>
      </c>
    </row>
    <row r="10">
      <c r="B10" s="8" t="inlineStr">
        <is>
          <t>Prezzo consigliato per pezzo (dal Calcolatore)</t>
        </is>
      </c>
      <c r="C10" s="9">
        <f>'Calcolatore'!C26</f>
        <v/>
      </c>
    </row>
    <row r="11">
      <c r="B11" s="8" t="inlineStr">
        <is>
          <t>Prezzo per pezzo nel lotto</t>
        </is>
      </c>
      <c r="C11" s="9">
        <f>C12/C5</f>
        <v/>
      </c>
    </row>
    <row r="12">
      <c r="B12" s="10" t="inlineStr">
        <is>
          <t>PREZZO TOTALE DEL LOTTO</t>
        </is>
      </c>
      <c r="C12" s="12">
        <f>(C10*(1-C6)+C8)*C5+C7</f>
        <v/>
      </c>
    </row>
    <row r="13">
      <c r="B13" s="8" t="inlineStr">
        <is>
          <t>Costo totale del lotto</t>
        </is>
      </c>
      <c r="C13" s="9">
        <f>'Calcolatore'!C25*C5+C7</f>
        <v/>
      </c>
    </row>
    <row r="14">
      <c r="B14" s="10" t="inlineStr">
        <is>
          <t>GUADAGNO STIMATO DEL LOTTO</t>
        </is>
      </c>
      <c r="C14" s="12">
        <f>C12-C13</f>
        <v/>
      </c>
    </row>
    <row r="16">
      <c r="B16" s="13" t="inlineStr">
        <is>
          <t>Prezzi indicativi: adattali al tuo mercato, alla qualità dei materiali e al tipo di cliente.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6" customWidth="1" min="3" max="3"/>
    <col width="14" customWidth="1" min="4" max="4"/>
    <col width="14" customWidth="1" min="5" max="5"/>
    <col width="9" customWidth="1" min="6" max="6"/>
    <col width="9" customWidth="1" min="7" max="7"/>
    <col width="11" customWidth="1" min="8" max="8"/>
    <col width="9" customWidth="1" min="9" max="9"/>
    <col width="9" customWidth="1" min="10" max="10"/>
    <col width="10" customWidth="1" min="11" max="11"/>
    <col width="16" customWidth="1" min="12" max="12"/>
    <col width="8" customWidth="1" min="13" max="13"/>
    <col width="14" customWidth="1" min="14" max="14"/>
    <col width="12" customWidth="1" min="15" max="15"/>
    <col width="26" customWidth="1" min="16" max="16"/>
  </cols>
  <sheetData>
    <row r="1" ht="62" customHeight="1">
      <c r="B1" s="1" t="inlineStr">
        <is>
          <t>SCHEDA DI LAVORAZIONE</t>
        </is>
      </c>
    </row>
    <row r="2">
      <c r="B2" s="2" t="inlineStr"/>
    </row>
    <row r="4" ht="32" customHeight="1">
      <c r="A4" s="14" t="inlineStr">
        <is>
          <t>Data</t>
        </is>
      </c>
      <c r="B4" s="14" t="inlineStr">
        <is>
          <t>Cliente / evento</t>
        </is>
      </c>
      <c r="C4" s="14" t="inlineStr">
        <is>
          <t>Modello</t>
        </is>
      </c>
      <c r="D4" s="14" t="inlineStr">
        <is>
          <t>Stampo</t>
        </is>
      </c>
      <c r="E4" s="14" t="inlineStr">
        <is>
          <t>Tipo di gesso</t>
        </is>
      </c>
      <c r="F4" s="14" t="inlineStr">
        <is>
          <t>g polvere</t>
        </is>
      </c>
      <c r="G4" s="14" t="inlineStr">
        <is>
          <t>g acqua</t>
        </is>
      </c>
      <c r="H4" s="14" t="inlineStr">
        <is>
          <t>Colore</t>
        </is>
      </c>
      <c r="I4" s="14" t="inlineStr">
        <is>
          <t>Pezzi colati</t>
        </is>
      </c>
      <c r="J4" s="14" t="inlineStr">
        <is>
          <t>Pezzi buoni</t>
        </is>
      </c>
      <c r="K4" s="14" t="inlineStr">
        <is>
          <t>Pezzi imperfetti</t>
        </is>
      </c>
      <c r="L4" s="14" t="inlineStr">
        <is>
          <t>Fragranza</t>
        </is>
      </c>
      <c r="M4" s="14" t="inlineStr">
        <is>
          <t>Gocce</t>
        </is>
      </c>
      <c r="N4" s="14" t="inlineStr">
        <is>
          <t>Packaging</t>
        </is>
      </c>
      <c r="O4" s="14" t="inlineStr">
        <is>
          <t>Consegna</t>
        </is>
      </c>
      <c r="P4" s="14" t="inlineStr">
        <is>
          <t>Note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</row>
    <row r="24" ht="22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</row>
    <row r="25" ht="22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</row>
    <row r="26" ht="22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</row>
    <row r="27" ht="22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</row>
    <row r="28" ht="22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</row>
    <row r="29" ht="22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</row>
    <row r="30" ht="22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</row>
    <row r="31" ht="22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</row>
    <row r="32" ht="22" customHeight="1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</row>
    <row r="33" ht="22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</row>
    <row r="34" ht="22" customHeight="1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</row>
  </sheetData>
  <pageMargins left="0.75" right="0.75" top="1" bottom="1" header="0.5" footer="0.5"/>
  <pageSetup orientation="landscape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2026-09-17T04:44:56Z</dcterms:created>
  <dcterms:modified xsi:type="dcterms:W3CDTF">2026-09-17T04:44:56Z</dcterms:modified>
</cp:coreProperties>
</file>